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ang\Desktop\"/>
    </mc:Choice>
  </mc:AlternateContent>
  <xr:revisionPtr revIDLastSave="0" documentId="8_{D424ABD2-9EC9-4139-BC20-4941B395C38D}" xr6:coauthVersionLast="45" xr6:coauthVersionMax="45" xr10:uidLastSave="{00000000-0000-0000-0000-000000000000}"/>
  <bookViews>
    <workbookView xWindow="-120" yWindow="-120" windowWidth="20730" windowHeight="11160" xr2:uid="{069CD149-E59A-FC45-8F9C-51261EE1288F}"/>
  </bookViews>
  <sheets>
    <sheet name="tự luận 11 " sheetId="9" r:id="rId1"/>
    <sheet name="tự luận 10 " sheetId="13" r:id="rId2"/>
  </sheets>
  <definedNames>
    <definedName name="_xlnm.Print_Area" localSheetId="1">'tự luận 10 '!$A$2:$W$16</definedName>
    <definedName name="_xlnm.Print_Area" localSheetId="0">'tự luận 11 '!$A$2:$W$22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0" i="9" l="1"/>
  <c r="Z20" i="9" l="1"/>
  <c r="T13" i="9"/>
  <c r="T14" i="9"/>
  <c r="T15" i="9"/>
  <c r="T16" i="9"/>
  <c r="T17" i="9"/>
  <c r="T18" i="9"/>
  <c r="T19" i="9"/>
  <c r="I9" i="9"/>
  <c r="K9" i="9"/>
  <c r="M9" i="9"/>
  <c r="O9" i="9"/>
  <c r="Q9" i="9"/>
  <c r="T9" i="9"/>
  <c r="K10" i="9"/>
  <c r="M10" i="9"/>
  <c r="Q10" i="9"/>
  <c r="S10" i="9"/>
  <c r="T10" i="9"/>
  <c r="I11" i="9"/>
  <c r="M11" i="9"/>
  <c r="Q11" i="9"/>
  <c r="S11" i="9"/>
  <c r="T11" i="9"/>
  <c r="I12" i="9"/>
  <c r="M12" i="9"/>
  <c r="Q12" i="9"/>
  <c r="T12" i="9"/>
  <c r="V20" i="9" l="1"/>
  <c r="E12" i="9"/>
  <c r="E10" i="9"/>
  <c r="E9" i="9"/>
  <c r="W15" i="13"/>
  <c r="AB14" i="13"/>
  <c r="AA14" i="13"/>
  <c r="R14" i="13"/>
  <c r="P14" i="13"/>
  <c r="N14" i="13"/>
  <c r="L14" i="13"/>
  <c r="J14" i="13"/>
  <c r="H14" i="13"/>
  <c r="F14" i="13"/>
  <c r="D14" i="13"/>
  <c r="U13" i="13"/>
  <c r="T13" i="13"/>
  <c r="S13" i="13"/>
  <c r="Q13" i="13"/>
  <c r="M13" i="13"/>
  <c r="I13" i="13"/>
  <c r="G13" i="13"/>
  <c r="E13" i="13"/>
  <c r="U12" i="13"/>
  <c r="T12" i="13"/>
  <c r="S12" i="13"/>
  <c r="Q12" i="13"/>
  <c r="I12" i="13"/>
  <c r="G12" i="13"/>
  <c r="G14" i="13" s="1"/>
  <c r="E12" i="13"/>
  <c r="U11" i="13"/>
  <c r="T11" i="13"/>
  <c r="S11" i="13"/>
  <c r="Q11" i="13"/>
  <c r="M11" i="13"/>
  <c r="E11" i="13"/>
  <c r="U10" i="13"/>
  <c r="T10" i="13"/>
  <c r="S10" i="13"/>
  <c r="Q10" i="13"/>
  <c r="O10" i="13"/>
  <c r="M10" i="13"/>
  <c r="K10" i="13"/>
  <c r="E10" i="13"/>
  <c r="U9" i="13"/>
  <c r="T9" i="13"/>
  <c r="Q9" i="13"/>
  <c r="O9" i="13"/>
  <c r="O14" i="13" s="1"/>
  <c r="M9" i="13"/>
  <c r="K9" i="13"/>
  <c r="I9" i="13"/>
  <c r="E9" i="13"/>
  <c r="M14" i="13" l="1"/>
  <c r="V9" i="13"/>
  <c r="I14" i="13"/>
  <c r="Q14" i="13"/>
  <c r="V10" i="13"/>
  <c r="K14" i="13"/>
  <c r="S14" i="13"/>
  <c r="V13" i="13"/>
  <c r="V12" i="13"/>
  <c r="W16" i="13"/>
  <c r="V11" i="13"/>
  <c r="T14" i="13"/>
  <c r="U14" i="13"/>
  <c r="E14" i="13"/>
  <c r="V14" i="13" l="1"/>
  <c r="J20" i="9"/>
  <c r="N20" i="9"/>
  <c r="W21" i="9"/>
  <c r="AA20" i="9"/>
  <c r="P20" i="9"/>
  <c r="L20" i="9"/>
  <c r="H20" i="9"/>
  <c r="D20" i="9"/>
  <c r="E11" i="9"/>
  <c r="Q20" i="9" l="1"/>
  <c r="M20" i="9"/>
  <c r="S20" i="9"/>
  <c r="G20" i="9"/>
  <c r="K20" i="9"/>
  <c r="U20" i="9"/>
  <c r="I20" i="9"/>
  <c r="E20" i="9"/>
  <c r="T20" i="9"/>
  <c r="Y20" i="9"/>
  <c r="W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tc={061CA7F5-7698-4299-B8A5-46BCFECDF4EA}</author>
    <author>tc={A95FCE5B-3769-40DC-A72D-651BDA1F7216}</author>
    <author>tc={C2E5AC17-A775-4DBB-AEB4-25DE2FF74833}</author>
    <author>tc={F206EAF8-F324-4781-B858-28674F144A9F}</author>
    <author>tc={F54C2EA8-F5EF-4AF2-BA82-359AB8113C4A}</author>
    <author>tc={D6A0F699-9648-45B7-83B4-5966871F0517}</author>
    <author>tc={3DE8E802-9242-4A3C-97A1-F71664C691A8}</author>
    <author>tc={10E158DA-B01E-40A8-ACD7-5CD81F0DDE68}</author>
    <author>tc={8CDA7BB8-1B07-4789-9BDB-1FD06DD1F103}</author>
    <author>tc={1131B941-BCFF-41DE-864B-E8ED39EB10D2}</author>
    <author>tc={162542D8-A7B7-4C99-9880-BC31072AEB5D}</author>
  </authors>
  <commentList>
    <comment ref="D8" authorId="0" shapeId="0" xr:uid="{061CA7F5-7698-4299-B8A5-46BCFECDF4EA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</text>
    </comment>
    <comment ref="E8" authorId="1" shapeId="0" xr:uid="{A95FCE5B-3769-40DC-A72D-651BDA1F7216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</text>
    </comment>
    <comment ref="F8" authorId="2" shapeId="0" xr:uid="{C2E5AC17-A775-4DBB-AEB4-25DE2FF74833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</text>
    </comment>
    <comment ref="G8" authorId="3" shapeId="0" xr:uid="{F206EAF8-F324-4781-B858-28674F144A9F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</text>
    </comment>
    <comment ref="I8" authorId="4" shapeId="0" xr:uid="{F54C2EA8-F5EF-4AF2-BA82-359AB8113C4A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</text>
    </comment>
    <comment ref="K8" authorId="5" shapeId="0" xr:uid="{D6A0F699-9648-45B7-83B4-5966871F051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</text>
    </comment>
    <comment ref="L8" authorId="6" shapeId="0" xr:uid="{3DE8E802-9242-4A3C-97A1-F71664C691A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</text>
    </comment>
    <comment ref="M8" authorId="7" shapeId="0" xr:uid="{10E158DA-B01E-40A8-ACD7-5CD81F0DDE68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</text>
    </comment>
    <comment ref="O8" authorId="8" shapeId="0" xr:uid="{8CDA7BB8-1B07-4789-9BDB-1FD06DD1F10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</text>
    </comment>
    <comment ref="Q8" authorId="9" shapeId="0" xr:uid="{1131B941-BCFF-41DE-864B-E8ED39EB10D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</text>
    </comment>
    <comment ref="S8" authorId="10" shapeId="0" xr:uid="{162542D8-A7B7-4C99-9880-BC31072AEB5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tc={2B2AA32F-E0A3-4FA4-A535-EABB68213412}</author>
    <author>tc={87E7A9EE-054B-40FF-8877-24DD6650059F}</author>
    <author>tc={83014B6C-C795-4FF7-82C2-115E5AA62F9B}</author>
    <author>tc={ED5E1227-BF0B-4276-BB05-48C69B3D6C0F}</author>
    <author>tc={C2C7C836-76D0-4B46-BCA8-D56EC1CDE356}</author>
    <author>tc={073811F0-34E0-446D-A2FC-2DE3DDFA0E82}</author>
    <author>tc={5CBF5089-E478-49B7-9C58-75BB0988C999}</author>
    <author>tc={BEF20403-9776-4218-A548-2C8B782B5DC5}</author>
    <author>tc={EE53A073-7CFA-4A52-97F5-AD9B98793721}</author>
    <author>tc={A54841BE-FA11-46EA-959C-59301638DE8E}</author>
    <author>tc={FFD162D2-D07C-4BC4-970A-924AB91F0A3F}</author>
  </authors>
  <commentList>
    <comment ref="D8" authorId="0" shapeId="0" xr:uid="{2B2AA32F-E0A3-4FA4-A535-EABB68213412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</text>
    </comment>
    <comment ref="E8" authorId="1" shapeId="0" xr:uid="{87E7A9EE-054B-40FF-8877-24DD6650059F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</text>
    </comment>
    <comment ref="F8" authorId="2" shapeId="0" xr:uid="{83014B6C-C795-4FF7-82C2-115E5AA62F9B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</text>
    </comment>
    <comment ref="G8" authorId="3" shapeId="0" xr:uid="{ED5E1227-BF0B-4276-BB05-48C69B3D6C0F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</text>
    </comment>
    <comment ref="I8" authorId="4" shapeId="0" xr:uid="{C2C7C836-76D0-4B46-BCA8-D56EC1CDE356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</text>
    </comment>
    <comment ref="K8" authorId="5" shapeId="0" xr:uid="{073811F0-34E0-446D-A2FC-2DE3DDFA0E8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</text>
    </comment>
    <comment ref="L8" authorId="6" shapeId="0" xr:uid="{5CBF5089-E478-49B7-9C58-75BB0988C99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</text>
    </comment>
    <comment ref="M8" authorId="7" shapeId="0" xr:uid="{BEF20403-9776-4218-A548-2C8B782B5DC5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</text>
    </comment>
    <comment ref="O8" authorId="8" shapeId="0" xr:uid="{EE53A073-7CFA-4A52-97F5-AD9B9879372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</text>
    </comment>
    <comment ref="Q8" authorId="9" shapeId="0" xr:uid="{A54841BE-FA11-46EA-959C-59301638DE8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</text>
    </comment>
    <comment ref="S8" authorId="10" shapeId="0" xr:uid="{FFD162D2-D07C-4BC4-970A-924AB91F0A3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</text>
    </comment>
  </commentList>
</comments>
</file>

<file path=xl/sharedStrings.xml><?xml version="1.0" encoding="utf-8"?>
<sst xmlns="http://schemas.openxmlformats.org/spreadsheetml/2006/main" count="110" uniqueCount="53">
  <si>
    <t>stt</t>
  </si>
  <si>
    <t>MA TRẬN ĐỀ KIỂM TRA GIỮA CUỐI KỲ 1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</si>
  <si>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</si>
  <si>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</si>
  <si>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</si>
  <si>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</si>
  <si>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</si>
  <si>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</si>
  <si>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</si>
  <si>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</si>
  <si>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</si>
  <si>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</si>
  <si>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</si>
  <si>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</si>
  <si>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 xml:space="preserve">tổng </t>
  </si>
  <si>
    <t xml:space="preserve">tỉ lệ </t>
  </si>
  <si>
    <t>tổng số câu</t>
  </si>
  <si>
    <t>tổng điểm</t>
  </si>
  <si>
    <t>thời gian/ câu trắc nghiệm/tự luận</t>
  </si>
  <si>
    <t>số điểm tương đương</t>
  </si>
  <si>
    <t>số điểm cân chỉnh</t>
  </si>
  <si>
    <t>thời lượng giảng dạy</t>
  </si>
  <si>
    <t>đơn vị kiến thức</t>
  </si>
  <si>
    <t>1 tiết</t>
  </si>
  <si>
    <t xml:space="preserve">1 tiết </t>
  </si>
  <si>
    <t>2 tiết</t>
  </si>
  <si>
    <t>tổng số câu TN</t>
  </si>
  <si>
    <t>tổng số câu TL</t>
  </si>
  <si>
    <t xml:space="preserve">phương tây </t>
  </si>
  <si>
    <t xml:space="preserve"> phương đông </t>
  </si>
  <si>
    <t xml:space="preserve">nhà Đường </t>
  </si>
  <si>
    <t>Ấn Độ Gúp ta</t>
  </si>
  <si>
    <t xml:space="preserve">Lào </t>
  </si>
  <si>
    <t>4 tiết</t>
  </si>
  <si>
    <t>MÔN  LỊCH SỬ 10, THỜI GIAN 45 PHÚT</t>
  </si>
  <si>
    <t>Bài 1: Nhật Bản</t>
  </si>
  <si>
    <t>Bài 3: Trung Quốc</t>
  </si>
  <si>
    <t>1+A9:Z14A9:Y14A9:XA9:AB15</t>
  </si>
  <si>
    <t>Nhật Bản từ đầu TK XIX đến rước 1868</t>
  </si>
  <si>
    <t>Cuộc Duy Tân Minh Trị</t>
  </si>
  <si>
    <t>NB chuyển sag giai đoạn ĐQCN</t>
  </si>
  <si>
    <t>1. Trung Quốc Đồng Minh Hội</t>
  </si>
  <si>
    <t>2. Cách mạng Tân Hợi</t>
  </si>
  <si>
    <t>1. Nguyên nhân chiến tranh Thế giới I</t>
  </si>
  <si>
    <t>2. Kết cục</t>
  </si>
  <si>
    <t>1. Cách mạng tháng Mười</t>
  </si>
  <si>
    <t>2. Cách mạng tháng Hai</t>
  </si>
  <si>
    <t>2. Cuộc khủng hoảng Kinh tế 1929-1933</t>
  </si>
  <si>
    <t>Bài 6: Thế chiến I
(1914-1918)</t>
  </si>
  <si>
    <t xml:space="preserve">Bài 9: Cách mạng
tháng Mười Nga </t>
  </si>
  <si>
    <t>1. Thiết lập trật tự Thế giới mới Véc xai- Oashinton</t>
  </si>
  <si>
    <t>Bài 11: Thiết lập
Trật tự Thế
giới mới</t>
  </si>
  <si>
    <t>MÔN  LỊCH SỬ KHỐI 11 , THỜI GIAN 45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</si>
</sst>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_(* #,##0.0_);_(* \(#,##0.0\);_(* &quot;-&quot;_);_(@_)"/>
    <numFmt numFmtId="165" formatCode="0.0%"/>
    <numFmt numFmtId="166" formatCode="_(* #,##0.00_);_(* \(#,##0.00\);_(* &quot;-&quot;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10" fillId="0" borderId="0" xfId="0" applyFont="1"/>
    <xf numFmtId="164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5" fontId="8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8" fillId="0" borderId="7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41" fontId="8" fillId="0" borderId="6" xfId="1" applyFont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6" fontId="8" fillId="0" borderId="6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/>
    <xf numFmtId="0" fontId="2" fillId="0" borderId="1" xfId="0" applyFont="1" applyBorder="1" applyAlignment="1">
      <alignment horizontal="center" vertical="center"/>
    </xf>
    <xf numFmtId="9" fontId="7" fillId="0" borderId="1" xfId="0" applyNumberFormat="1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9" fontId="8" fillId="0" borderId="6" xfId="2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9" fontId="8" fillId="0" borderId="7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8" fillId="0" borderId="6" xfId="2" applyNumberFormat="1" applyFont="1" applyBorder="1" applyAlignment="1">
      <alignment horizontal="center" vertical="center"/>
    </xf>
    <xf numFmtId="165" fontId="8" fillId="0" borderId="5" xfId="2" applyNumberFormat="1" applyFont="1" applyBorder="1" applyAlignment="1">
      <alignment horizontal="center" vertical="center"/>
    </xf>
    <xf numFmtId="165" fontId="8" fillId="0" borderId="7" xfId="2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1" fontId="8" fillId="0" borderId="6" xfId="1" applyFont="1" applyBorder="1" applyAlignment="1">
      <alignment horizontal="center" vertical="center"/>
    </xf>
    <xf numFmtId="41" fontId="8" fillId="0" borderId="5" xfId="1" applyFont="1" applyBorder="1" applyAlignment="1">
      <alignment horizontal="center" vertical="center"/>
    </xf>
    <xf numFmtId="41" fontId="8" fillId="0" borderId="7" xfId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 Tan Minh" id="{51084FEC-EF1C-9748-A0D0-B540C20D361A}" userId="S::hotanminh@hcm.edu.vn::bf40d7dd-1373-4d2c-ae2a-015bff612b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0-10-09T15:17:08.81" personId="{51084FEC-EF1C-9748-A0D0-B540C20D361A}" id="{061CA7F5-7698-4299-B8A5-46BCFECDF4EA}">
    <text>câu hỏi trắc nghiệm</text>
  </threadedComment>
  <threadedComment ref="E8" dT="2020-10-09T15:17:58.46" personId="{51084FEC-EF1C-9748-A0D0-B540C20D361A}" id="{A95FCE5B-3769-40DC-A72D-651BDA1F7216}">
    <text>thời gian câu hỏi trắc nghiệm nhận biết từ 0,5 —&gt; 0,75 phút/câu</text>
  </threadedComment>
  <threadedComment ref="F8" dT="2020-10-09T15:20:29.33" personId="{51084FEC-EF1C-9748-A0D0-B540C20D361A}" id="{C2E5AC17-A775-4DBB-AEB4-25DE2FF74833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G8" dT="2020-10-09T15:21:14.97" personId="{51084FEC-EF1C-9748-A0D0-B540C20D361A}" id="{F206EAF8-F324-4781-B858-28674F144A9F}">
    <text>thời gian TL Nhận biết từ 3 - 4 phút/câu (1 điểm)</text>
  </threadedComment>
  <threadedComment ref="I8" dT="2020-10-09T15:22:42.01" personId="{51084FEC-EF1C-9748-A0D0-B540C20D361A}" id="{F54C2EA8-F5EF-4AF2-BA82-359AB8113C4A}">
    <text>câu hỏi ở mức độ thông hiểu được thiết kế tối đa 4 dòng (phần dẫn và phần phương án lựa chọn) thời gian từ 1,0 -1,25phút/câu</text>
  </threadedComment>
  <threadedComment ref="K8" dT="2020-10-09T15:24:34.63" personId="{51084FEC-EF1C-9748-A0D0-B540C20D361A}" id="{D6A0F699-9648-45B7-83B4-5966871F0517}">
    <text xml:space="preserve">thời gian câu tự luận nhận biết được tính theo ý (0,25 đ) x số ý x (1 phút —&gt; 1,25 phút) 
</text>
  </threadedComment>
  <threadedComment ref="L8" dT="2020-10-09T15:25:29.18" personId="{51084FEC-EF1C-9748-A0D0-B540C20D361A}" id="{3DE8E802-9242-4A3C-97A1-F71664C691A8}">
    <text xml:space="preserve">câu dạng vận dụng, áp dụng kiến thức có trong chuẩn và học liệu trong sách giáo khoa vào một trường hợp cụ thể.
</text>
  </threadedComment>
  <threadedComment ref="M8" dT="2020-10-09T15:26:18.55" personId="{51084FEC-EF1C-9748-A0D0-B540C20D361A}" id="{10E158DA-B01E-40A8-ACD7-5CD81F0DDE68}">
    <text>thời gian từ 1,5 - 1,75 phút/câu</text>
  </threadedComment>
  <threadedComment ref="O8" dT="2020-10-09T15:28:14.31" personId="{51084FEC-EF1C-9748-A0D0-B540C20D361A}" id="{8CDA7BB8-1B07-4789-9BDB-1FD06DD1F103}">
    <text xml:space="preserve">thời gian câu vận dụng tự luận = (1,25  - 1,5) x số ý = câu có 4 ý từ 5- 6 phút. </text>
  </threadedComment>
  <threadedComment ref="Q8" dT="2020-10-09T15:28:50.32" personId="{51084FEC-EF1C-9748-A0D0-B540C20D361A}" id="{1131B941-BCFF-41DE-864B-E8ED39EB10D2}">
    <text xml:space="preserve">thời gian từ 2 - 2,5 phút/câu
</text>
  </threadedComment>
  <threadedComment ref="S8" dT="2020-10-09T15:30:15.91" personId="{51084FEC-EF1C-9748-A0D0-B540C20D361A}" id="{162542D8-A7B7-4C99-9880-BC31072AEB5D}">
    <text xml:space="preserve">thời gian từ (2,5 - 3) * số ý . khoảng 5 - 6 phút/ câu.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8" dT="2020-10-09T15:17:08.81" personId="{51084FEC-EF1C-9748-A0D0-B540C20D361A}" id="{2B2AA32F-E0A3-4FA4-A535-EABB68213412}">
    <text>câu hỏi trắc nghiệm</text>
  </threadedComment>
  <threadedComment ref="E8" dT="2020-10-09T15:17:58.46" personId="{51084FEC-EF1C-9748-A0D0-B540C20D361A}" id="{87E7A9EE-054B-40FF-8877-24DD6650059F}">
    <text>thời gian câu hỏi trắc nghiệm nhận biết từ 0,5 —&gt; 0,75 phút/câu</text>
  </threadedComment>
  <threadedComment ref="F8" dT="2020-10-09T15:20:29.33" personId="{51084FEC-EF1C-9748-A0D0-B540C20D361A}" id="{83014B6C-C795-4FF7-82C2-115E5AA62F9B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G8" dT="2020-10-09T15:21:14.97" personId="{51084FEC-EF1C-9748-A0D0-B540C20D361A}" id="{ED5E1227-BF0B-4276-BB05-48C69B3D6C0F}">
    <text>thời gian TL Nhận biết từ 3 - 4 phút/câu (1 điểm)</text>
  </threadedComment>
  <threadedComment ref="I8" dT="2020-10-09T15:22:42.01" personId="{51084FEC-EF1C-9748-A0D0-B540C20D361A}" id="{C2C7C836-76D0-4B46-BCA8-D56EC1CDE356}">
    <text>câu hỏi ở mức độ thông hiểu được thiết kế tối đa 4 dòng (phần dẫn và phần phương án lựa chọn) thời gian từ 1,0 -1,25phút/câu</text>
  </threadedComment>
  <threadedComment ref="K8" dT="2020-10-09T15:24:34.63" personId="{51084FEC-EF1C-9748-A0D0-B540C20D361A}" id="{073811F0-34E0-446D-A2FC-2DE3DDFA0E82}">
    <text xml:space="preserve">thời gian câu tự luận nhận biết được tính theo ý (0,25 đ) x số ý x (1 phút —&gt; 1,25 phút) 
</text>
  </threadedComment>
  <threadedComment ref="L8" dT="2020-10-09T15:25:29.18" personId="{51084FEC-EF1C-9748-A0D0-B540C20D361A}" id="{5CBF5089-E478-49B7-9C58-75BB0988C999}">
    <text xml:space="preserve">câu dạng vận dụng, áp dụng kiến thức có trong chuẩn và học liệu trong sách giáo khoa vào một trường hợp cụ thể.
</text>
  </threadedComment>
  <threadedComment ref="M8" dT="2020-10-09T15:26:18.55" personId="{51084FEC-EF1C-9748-A0D0-B540C20D361A}" id="{BEF20403-9776-4218-A548-2C8B782B5DC5}">
    <text>thời gian từ 1,5 - 1,75 phút/câu</text>
  </threadedComment>
  <threadedComment ref="O8" dT="2020-10-09T15:28:14.31" personId="{51084FEC-EF1C-9748-A0D0-B540C20D361A}" id="{EE53A073-7CFA-4A52-97F5-AD9B98793721}">
    <text xml:space="preserve">thời gian câu vận dụng tự luận = (1,25  - 1,5) x số ý = câu có 4 ý từ 5- 6 phút. </text>
  </threadedComment>
  <threadedComment ref="Q8" dT="2020-10-09T15:28:50.32" personId="{51084FEC-EF1C-9748-A0D0-B540C20D361A}" id="{A54841BE-FA11-46EA-959C-59301638DE8E}">
    <text xml:space="preserve">thời gian từ 2 - 2,5 phút/câu
</text>
  </threadedComment>
  <threadedComment ref="S8" dT="2020-10-09T15:30:15.91" personId="{51084FEC-EF1C-9748-A0D0-B540C20D361A}" id="{FFD162D2-D07C-4BC4-970A-924AB91F0A3F}">
    <text xml:space="preserve">thời gian từ (2,5 - 3) * số ý . khoảng 5 - 6 phút/ câu.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1EE1-58E3-4803-BE21-9A120D939BCF}">
  <sheetPr>
    <pageSetUpPr fitToPage="1"/>
  </sheetPr>
  <dimension ref="A2:AB38"/>
  <sheetViews>
    <sheetView tabSelected="1" topLeftCell="A7" zoomScale="70" zoomScaleNormal="70" workbookViewId="0">
      <selection activeCell="O12" sqref="O12:O17"/>
    </sheetView>
  </sheetViews>
  <sheetFormatPr defaultColWidth="10.75" defaultRowHeight="15.75" x14ac:dyDescent="0.25"/>
  <cols>
    <col min="1" max="1" width="6.75" style="2" customWidth="1"/>
    <col min="2" max="2" width="15.875" style="2" customWidth="1"/>
    <col min="3" max="3" width="48.75" style="2" customWidth="1"/>
    <col min="4" max="4" width="5.75" style="2" customWidth="1"/>
    <col min="5" max="5" width="8.375" style="2" customWidth="1"/>
    <col min="6" max="6" width="5.75" style="2" customWidth="1"/>
    <col min="7" max="7" width="8.75" style="2" customWidth="1"/>
    <col min="8" max="10" width="5.75" style="2" customWidth="1"/>
    <col min="11" max="11" width="9.375" style="2" customWidth="1"/>
    <col min="12" max="14" width="5.75" style="2" customWidth="1"/>
    <col min="15" max="15" width="9.25" style="2" customWidth="1"/>
    <col min="16" max="19" width="5.75" style="2" customWidth="1"/>
    <col min="20" max="20" width="8.875" style="2" customWidth="1"/>
    <col min="21" max="21" width="7" style="2" customWidth="1"/>
    <col min="22" max="22" width="9.75" style="2" customWidth="1"/>
    <col min="23" max="23" width="10.5" style="2" customWidth="1"/>
    <col min="24" max="24" width="10.75" style="2"/>
    <col min="25" max="28" width="9.875" style="2" customWidth="1"/>
    <col min="29" max="16384" width="10.75" style="2"/>
  </cols>
  <sheetData>
    <row r="2" spans="1:28" ht="30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33" customHeight="1" x14ac:dyDescent="0.25">
      <c r="A3" s="74" t="s">
        <v>52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ht="28.15" customHeight="1" x14ac:dyDescent="0.25">
      <c r="B4" s="3" t="s">
        <v>18</v>
      </c>
      <c r="C4" s="3"/>
      <c r="D4" s="15"/>
      <c r="E4" s="15">
        <v>0.75</v>
      </c>
      <c r="F4" s="15"/>
      <c r="G4" s="15">
        <v>3.5</v>
      </c>
      <c r="H4" s="15"/>
      <c r="I4" s="15">
        <v>1</v>
      </c>
      <c r="J4" s="15"/>
      <c r="K4" s="15">
        <v>4</v>
      </c>
      <c r="L4" s="15"/>
      <c r="M4" s="15">
        <v>1.5</v>
      </c>
      <c r="N4" s="15"/>
      <c r="O4" s="15">
        <v>4.5</v>
      </c>
      <c r="P4" s="15"/>
      <c r="Q4" s="15">
        <v>2.5</v>
      </c>
      <c r="R4" s="15"/>
      <c r="S4" s="15">
        <v>5</v>
      </c>
      <c r="T4" s="15"/>
    </row>
    <row r="5" spans="1:28" ht="25.15" customHeight="1" x14ac:dyDescent="0.25"/>
    <row r="6" spans="1:28" ht="42" customHeight="1" x14ac:dyDescent="0.25">
      <c r="A6" s="58" t="s">
        <v>0</v>
      </c>
      <c r="B6" s="58" t="s">
        <v>2</v>
      </c>
      <c r="C6" s="75" t="s">
        <v>22</v>
      </c>
      <c r="D6" s="78" t="s">
        <v>3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58" t="s">
        <v>16</v>
      </c>
      <c r="U6" s="58"/>
      <c r="V6" s="58" t="s">
        <v>12</v>
      </c>
      <c r="W6" s="58" t="s">
        <v>13</v>
      </c>
      <c r="X6" s="58" t="s">
        <v>21</v>
      </c>
      <c r="Y6" s="58" t="s">
        <v>19</v>
      </c>
      <c r="Z6" s="58" t="s">
        <v>20</v>
      </c>
      <c r="AA6" s="58" t="s">
        <v>26</v>
      </c>
      <c r="AB6" s="58" t="s">
        <v>27</v>
      </c>
    </row>
    <row r="7" spans="1:28" ht="27.75" customHeight="1" x14ac:dyDescent="0.25">
      <c r="A7" s="58"/>
      <c r="B7" s="58"/>
      <c r="C7" s="76"/>
      <c r="D7" s="58" t="s">
        <v>4</v>
      </c>
      <c r="E7" s="58"/>
      <c r="F7" s="58"/>
      <c r="G7" s="58"/>
      <c r="H7" s="58" t="s">
        <v>5</v>
      </c>
      <c r="I7" s="58"/>
      <c r="J7" s="58"/>
      <c r="K7" s="58"/>
      <c r="L7" s="58" t="s">
        <v>6</v>
      </c>
      <c r="M7" s="58"/>
      <c r="N7" s="58"/>
      <c r="O7" s="58"/>
      <c r="P7" s="58" t="s">
        <v>7</v>
      </c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8" ht="31.5" x14ac:dyDescent="0.25">
      <c r="A8" s="58"/>
      <c r="B8" s="58"/>
      <c r="C8" s="77"/>
      <c r="D8" s="1" t="s">
        <v>8</v>
      </c>
      <c r="E8" s="1" t="s">
        <v>9</v>
      </c>
      <c r="F8" s="1" t="s">
        <v>10</v>
      </c>
      <c r="G8" s="1" t="s">
        <v>9</v>
      </c>
      <c r="H8" s="1" t="s">
        <v>8</v>
      </c>
      <c r="I8" s="1" t="s">
        <v>9</v>
      </c>
      <c r="J8" s="1" t="s">
        <v>10</v>
      </c>
      <c r="K8" s="1" t="s">
        <v>9</v>
      </c>
      <c r="L8" s="1" t="s">
        <v>8</v>
      </c>
      <c r="M8" s="1" t="s">
        <v>9</v>
      </c>
      <c r="N8" s="1" t="s">
        <v>10</v>
      </c>
      <c r="O8" s="1" t="s">
        <v>9</v>
      </c>
      <c r="P8" s="1" t="s">
        <v>8</v>
      </c>
      <c r="Q8" s="1" t="s">
        <v>9</v>
      </c>
      <c r="R8" s="1" t="s">
        <v>10</v>
      </c>
      <c r="S8" s="1" t="s">
        <v>9</v>
      </c>
      <c r="T8" s="1" t="s">
        <v>8</v>
      </c>
      <c r="U8" s="1" t="s">
        <v>11</v>
      </c>
      <c r="V8" s="58"/>
      <c r="W8" s="58"/>
      <c r="X8" s="58"/>
      <c r="Y8" s="58"/>
      <c r="Z8" s="58"/>
      <c r="AA8" s="58"/>
      <c r="AB8" s="58"/>
    </row>
    <row r="9" spans="1:28" s="4" customFormat="1" ht="33.75" customHeight="1" x14ac:dyDescent="0.25">
      <c r="A9" s="29" t="s">
        <v>37</v>
      </c>
      <c r="B9" s="61" t="s">
        <v>35</v>
      </c>
      <c r="C9" s="31" t="s">
        <v>38</v>
      </c>
      <c r="D9" s="6"/>
      <c r="E9" s="23">
        <f>D9*E$4</f>
        <v>0</v>
      </c>
      <c r="F9" s="85">
        <v>2</v>
      </c>
      <c r="G9" s="88">
        <v>18</v>
      </c>
      <c r="H9" s="6"/>
      <c r="I9" s="7">
        <f>H9*I$4</f>
        <v>0</v>
      </c>
      <c r="J9" s="6"/>
      <c r="K9" s="7">
        <f>J9*K$4</f>
        <v>0</v>
      </c>
      <c r="L9" s="6"/>
      <c r="M9" s="7">
        <f>L9*M$4</f>
        <v>0</v>
      </c>
      <c r="N9" s="6"/>
      <c r="O9" s="7">
        <f>N9*O$4</f>
        <v>0</v>
      </c>
      <c r="P9" s="6"/>
      <c r="Q9" s="7">
        <f>P9*Q$4</f>
        <v>0</v>
      </c>
      <c r="R9" s="6"/>
      <c r="S9" s="7"/>
      <c r="T9" s="6">
        <f>D9+H9+L9+P9</f>
        <v>0</v>
      </c>
      <c r="U9" s="6"/>
      <c r="V9" s="24"/>
      <c r="W9" s="28"/>
      <c r="X9" s="51" t="s">
        <v>23</v>
      </c>
      <c r="Y9" s="27"/>
      <c r="Z9" s="27"/>
      <c r="AA9" s="27"/>
      <c r="AB9" s="41"/>
    </row>
    <row r="10" spans="1:28" s="4" customFormat="1" ht="55.5" customHeight="1" x14ac:dyDescent="0.25">
      <c r="A10" s="29">
        <v>2</v>
      </c>
      <c r="B10" s="62"/>
      <c r="C10" s="9" t="s">
        <v>39</v>
      </c>
      <c r="D10" s="6"/>
      <c r="E10" s="23">
        <f t="shared" ref="E10" si="0">D10*E$4</f>
        <v>0</v>
      </c>
      <c r="F10" s="86"/>
      <c r="G10" s="89"/>
      <c r="H10" s="6"/>
      <c r="I10" s="7"/>
      <c r="J10" s="6"/>
      <c r="K10" s="16">
        <f t="shared" ref="K10" si="1">J10*K$4</f>
        <v>0</v>
      </c>
      <c r="L10" s="6"/>
      <c r="M10" s="7">
        <f t="shared" ref="M10" si="2">L10*M$4</f>
        <v>0</v>
      </c>
      <c r="N10" s="6"/>
      <c r="O10" s="7"/>
      <c r="P10" s="6"/>
      <c r="Q10" s="7">
        <f t="shared" ref="Q10" si="3">P10*Q$4</f>
        <v>0</v>
      </c>
      <c r="R10" s="6"/>
      <c r="S10" s="7">
        <f t="shared" ref="S10" si="4">R10*S$4</f>
        <v>0</v>
      </c>
      <c r="T10" s="6">
        <f t="shared" ref="T10" si="5">D10+H10+L10+P10</f>
        <v>0</v>
      </c>
      <c r="U10" s="6"/>
      <c r="V10" s="24"/>
      <c r="W10" s="28"/>
      <c r="X10" s="52"/>
      <c r="Y10" s="27"/>
      <c r="Z10" s="27"/>
      <c r="AA10" s="27"/>
      <c r="AB10" s="41"/>
    </row>
    <row r="11" spans="1:28" s="4" customFormat="1" ht="46.5" customHeight="1" x14ac:dyDescent="0.25">
      <c r="A11" s="17">
        <v>3</v>
      </c>
      <c r="B11" s="63"/>
      <c r="C11" s="9" t="s">
        <v>40</v>
      </c>
      <c r="D11" s="6"/>
      <c r="E11" s="23">
        <f t="shared" ref="E11" si="6">D11*E$4</f>
        <v>0</v>
      </c>
      <c r="F11" s="86"/>
      <c r="G11" s="89"/>
      <c r="H11" s="6"/>
      <c r="I11" s="7">
        <f>H11*I$4</f>
        <v>0</v>
      </c>
      <c r="J11" s="6"/>
      <c r="K11" s="7"/>
      <c r="L11" s="6"/>
      <c r="M11" s="7">
        <f t="shared" ref="M11" si="7">L11*M$4</f>
        <v>0</v>
      </c>
      <c r="N11" s="6"/>
      <c r="O11" s="7"/>
      <c r="P11" s="6"/>
      <c r="Q11" s="7">
        <f t="shared" ref="Q11" si="8">P11*Q$4</f>
        <v>0</v>
      </c>
      <c r="R11" s="6"/>
      <c r="S11" s="7">
        <f t="shared" ref="S11" si="9">R11*S$4</f>
        <v>0</v>
      </c>
      <c r="T11" s="6">
        <f t="shared" ref="T11" si="10">D11+H11+L11+P11</f>
        <v>0</v>
      </c>
      <c r="U11" s="6"/>
      <c r="V11" s="24"/>
      <c r="W11" s="21"/>
      <c r="X11" s="53"/>
      <c r="Y11" s="22"/>
      <c r="Z11" s="18"/>
      <c r="AA11" s="18"/>
      <c r="AB11" s="18"/>
    </row>
    <row r="12" spans="1:28" s="4" customFormat="1" ht="33" customHeight="1" x14ac:dyDescent="0.25">
      <c r="A12" s="40">
        <v>5</v>
      </c>
      <c r="B12" s="64" t="s">
        <v>36</v>
      </c>
      <c r="C12" s="9" t="s">
        <v>41</v>
      </c>
      <c r="D12" s="6"/>
      <c r="E12" s="23">
        <f t="shared" ref="E12" si="11">D12*E$4</f>
        <v>0</v>
      </c>
      <c r="F12" s="86"/>
      <c r="G12" s="89"/>
      <c r="H12" s="6"/>
      <c r="I12" s="7">
        <f t="shared" ref="I12" si="12">H12*I$4</f>
        <v>0</v>
      </c>
      <c r="J12" s="91">
        <v>1</v>
      </c>
      <c r="K12" s="91">
        <v>13.5</v>
      </c>
      <c r="L12" s="6"/>
      <c r="M12" s="7">
        <f t="shared" ref="M12" si="13">L12*M$4</f>
        <v>0</v>
      </c>
      <c r="N12" s="94">
        <v>1</v>
      </c>
      <c r="O12" s="97">
        <v>9</v>
      </c>
      <c r="P12" s="6"/>
      <c r="Q12" s="7">
        <f t="shared" ref="Q12" si="14">P12*Q$4</f>
        <v>0</v>
      </c>
      <c r="R12" s="6"/>
      <c r="S12" s="7"/>
      <c r="T12" s="6">
        <f t="shared" ref="T12:T19" si="15">D12+H12+L12+P12</f>
        <v>0</v>
      </c>
      <c r="U12" s="6"/>
      <c r="V12" s="24"/>
      <c r="W12" s="21"/>
      <c r="X12" s="51" t="s">
        <v>23</v>
      </c>
      <c r="Y12" s="40"/>
      <c r="Z12" s="10"/>
      <c r="AA12" s="10"/>
      <c r="AB12" s="10"/>
    </row>
    <row r="13" spans="1:28" s="5" customFormat="1" ht="33.75" customHeight="1" x14ac:dyDescent="0.25">
      <c r="A13" s="42"/>
      <c r="B13" s="64"/>
      <c r="C13" s="10" t="s">
        <v>42</v>
      </c>
      <c r="D13" s="42"/>
      <c r="E13" s="42"/>
      <c r="F13" s="86"/>
      <c r="G13" s="89"/>
      <c r="H13" s="42"/>
      <c r="I13" s="42"/>
      <c r="J13" s="92"/>
      <c r="K13" s="92"/>
      <c r="L13" s="42"/>
      <c r="M13" s="42"/>
      <c r="N13" s="95"/>
      <c r="O13" s="98"/>
      <c r="P13" s="42"/>
      <c r="Q13" s="42"/>
      <c r="R13" s="42"/>
      <c r="S13" s="42"/>
      <c r="T13" s="6">
        <f t="shared" si="15"/>
        <v>0</v>
      </c>
      <c r="U13" s="6"/>
      <c r="V13" s="24"/>
      <c r="W13" s="14"/>
      <c r="X13" s="53"/>
      <c r="Y13" s="40"/>
      <c r="Z13" s="10"/>
      <c r="AA13" s="42"/>
      <c r="AB13" s="10"/>
    </row>
    <row r="14" spans="1:28" s="4" customFormat="1" ht="33.75" customHeight="1" x14ac:dyDescent="0.25">
      <c r="A14" s="10"/>
      <c r="B14" s="65" t="s">
        <v>48</v>
      </c>
      <c r="C14" s="10" t="s">
        <v>43</v>
      </c>
      <c r="D14" s="10"/>
      <c r="E14" s="10"/>
      <c r="F14" s="86"/>
      <c r="G14" s="89"/>
      <c r="H14" s="10"/>
      <c r="I14" s="10"/>
      <c r="J14" s="92"/>
      <c r="K14" s="92"/>
      <c r="L14" s="10"/>
      <c r="M14" s="10"/>
      <c r="N14" s="95"/>
      <c r="O14" s="98"/>
      <c r="P14" s="10"/>
      <c r="Q14" s="10"/>
      <c r="R14" s="10"/>
      <c r="S14" s="10"/>
      <c r="T14" s="6">
        <f t="shared" si="15"/>
        <v>0</v>
      </c>
      <c r="U14" s="6"/>
      <c r="V14" s="24"/>
      <c r="W14" s="10"/>
      <c r="X14" s="51" t="s">
        <v>23</v>
      </c>
      <c r="Y14" s="40"/>
      <c r="Z14" s="10"/>
      <c r="AA14" s="10"/>
      <c r="AB14" s="10"/>
    </row>
    <row r="15" spans="1:28" s="4" customFormat="1" ht="23.25" customHeight="1" x14ac:dyDescent="0.25">
      <c r="A15" s="10"/>
      <c r="B15" s="66"/>
      <c r="C15" s="10" t="s">
        <v>44</v>
      </c>
      <c r="D15" s="10"/>
      <c r="E15" s="10"/>
      <c r="F15" s="86"/>
      <c r="G15" s="89"/>
      <c r="H15" s="10"/>
      <c r="I15" s="10"/>
      <c r="J15" s="92"/>
      <c r="K15" s="92"/>
      <c r="L15" s="10"/>
      <c r="M15" s="10"/>
      <c r="N15" s="95"/>
      <c r="O15" s="98"/>
      <c r="P15" s="10"/>
      <c r="Q15" s="10"/>
      <c r="R15" s="10"/>
      <c r="S15" s="10"/>
      <c r="T15" s="6">
        <f t="shared" si="15"/>
        <v>0</v>
      </c>
      <c r="U15" s="6"/>
      <c r="V15" s="24"/>
      <c r="W15" s="14"/>
      <c r="X15" s="53"/>
      <c r="Y15" s="40"/>
      <c r="Z15" s="10"/>
      <c r="AA15" s="10"/>
      <c r="AB15" s="10"/>
    </row>
    <row r="16" spans="1:28" ht="25.5" customHeight="1" x14ac:dyDescent="0.3">
      <c r="A16" s="43"/>
      <c r="B16" s="67" t="s">
        <v>49</v>
      </c>
      <c r="C16" s="43" t="s">
        <v>45</v>
      </c>
      <c r="D16" s="43"/>
      <c r="E16" s="43"/>
      <c r="F16" s="86"/>
      <c r="G16" s="89"/>
      <c r="H16" s="43"/>
      <c r="I16" s="43"/>
      <c r="J16" s="92"/>
      <c r="K16" s="92"/>
      <c r="L16" s="43"/>
      <c r="M16" s="43"/>
      <c r="N16" s="95"/>
      <c r="O16" s="98"/>
      <c r="P16" s="43"/>
      <c r="Q16" s="43"/>
      <c r="R16" s="94">
        <v>1</v>
      </c>
      <c r="S16" s="94">
        <v>4.5</v>
      </c>
      <c r="T16" s="6">
        <f t="shared" si="15"/>
        <v>0</v>
      </c>
      <c r="U16" s="6"/>
      <c r="V16" s="24"/>
      <c r="W16" s="45"/>
      <c r="X16" s="51" t="s">
        <v>23</v>
      </c>
      <c r="Y16" s="40"/>
      <c r="Z16" s="43"/>
      <c r="AA16" s="43"/>
      <c r="AB16" s="43"/>
    </row>
    <row r="17" spans="1:28" ht="33.75" customHeight="1" x14ac:dyDescent="0.3">
      <c r="A17" s="43"/>
      <c r="B17" s="68"/>
      <c r="C17" s="43" t="s">
        <v>46</v>
      </c>
      <c r="D17" s="43"/>
      <c r="E17" s="43"/>
      <c r="F17" s="86"/>
      <c r="G17" s="89"/>
      <c r="H17" s="43"/>
      <c r="I17" s="43"/>
      <c r="J17" s="93"/>
      <c r="K17" s="93"/>
      <c r="L17" s="43"/>
      <c r="M17" s="43"/>
      <c r="N17" s="96"/>
      <c r="O17" s="99"/>
      <c r="P17" s="43"/>
      <c r="Q17" s="43"/>
      <c r="R17" s="96"/>
      <c r="S17" s="96"/>
      <c r="T17" s="6">
        <f t="shared" si="15"/>
        <v>0</v>
      </c>
      <c r="U17" s="6"/>
      <c r="V17" s="24"/>
      <c r="W17" s="45"/>
      <c r="X17" s="53"/>
      <c r="Y17" s="40"/>
      <c r="Z17" s="43"/>
      <c r="AA17" s="43"/>
      <c r="AB17" s="43"/>
    </row>
    <row r="18" spans="1:28" ht="18.75" x14ac:dyDescent="0.3">
      <c r="A18" s="43"/>
      <c r="B18" s="69" t="s">
        <v>51</v>
      </c>
      <c r="C18" s="43" t="s">
        <v>50</v>
      </c>
      <c r="D18" s="43"/>
      <c r="E18" s="43"/>
      <c r="F18" s="86"/>
      <c r="G18" s="89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6">
        <f t="shared" si="15"/>
        <v>0</v>
      </c>
      <c r="U18" s="6"/>
      <c r="V18" s="24"/>
      <c r="W18" s="43"/>
      <c r="X18" s="51" t="s">
        <v>23</v>
      </c>
      <c r="Y18" s="40"/>
      <c r="Z18" s="43"/>
      <c r="AA18" s="43"/>
      <c r="AB18" s="43"/>
    </row>
    <row r="19" spans="1:28" ht="18.75" x14ac:dyDescent="0.3">
      <c r="A19" s="43"/>
      <c r="B19" s="70"/>
      <c r="C19" s="43" t="s">
        <v>47</v>
      </c>
      <c r="D19" s="43"/>
      <c r="E19" s="43"/>
      <c r="F19" s="87"/>
      <c r="G19" s="90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6">
        <f t="shared" si="15"/>
        <v>0</v>
      </c>
      <c r="U19" s="6"/>
      <c r="V19" s="24"/>
      <c r="W19" s="43"/>
      <c r="X19" s="53"/>
      <c r="Y19" s="40"/>
      <c r="Z19" s="43"/>
      <c r="AA19" s="43"/>
      <c r="AB19" s="43"/>
    </row>
    <row r="20" spans="1:28" ht="19.5" x14ac:dyDescent="0.25">
      <c r="A20" s="71" t="s">
        <v>14</v>
      </c>
      <c r="B20" s="72"/>
      <c r="C20" s="73"/>
      <c r="D20" s="11">
        <f t="shared" ref="D20:N20" si="16">SUM(D9:D12)</f>
        <v>0</v>
      </c>
      <c r="E20" s="11">
        <f t="shared" si="16"/>
        <v>0</v>
      </c>
      <c r="F20" s="11">
        <v>2</v>
      </c>
      <c r="G20" s="11">
        <f t="shared" si="16"/>
        <v>18</v>
      </c>
      <c r="H20" s="11">
        <f t="shared" si="16"/>
        <v>0</v>
      </c>
      <c r="I20" s="11">
        <f t="shared" si="16"/>
        <v>0</v>
      </c>
      <c r="J20" s="11">
        <f>SUM(J9:J12)</f>
        <v>1</v>
      </c>
      <c r="K20" s="11">
        <f>SUM(K9:K12)</f>
        <v>13.5</v>
      </c>
      <c r="L20" s="11">
        <f t="shared" si="16"/>
        <v>0</v>
      </c>
      <c r="M20" s="11">
        <f t="shared" si="16"/>
        <v>0</v>
      </c>
      <c r="N20" s="11">
        <f>SUM(N9:N12)</f>
        <v>1</v>
      </c>
      <c r="O20" s="11">
        <v>10</v>
      </c>
      <c r="P20" s="11">
        <f t="shared" ref="P20:U20" si="17">SUM(P9:P12)</f>
        <v>0</v>
      </c>
      <c r="Q20" s="11">
        <f t="shared" si="17"/>
        <v>0</v>
      </c>
      <c r="R20" s="11">
        <f>SUM(R9:R19)</f>
        <v>1</v>
      </c>
      <c r="S20" s="11">
        <f t="shared" si="17"/>
        <v>0</v>
      </c>
      <c r="T20" s="11">
        <f t="shared" si="17"/>
        <v>0</v>
      </c>
      <c r="U20" s="11">
        <f t="shared" si="17"/>
        <v>0</v>
      </c>
      <c r="V20" s="12">
        <f>SUM(V9:V19)</f>
        <v>0</v>
      </c>
      <c r="W20" s="13"/>
      <c r="X20" s="8"/>
      <c r="Y20" s="42">
        <f>SUM(Y9:Y12)</f>
        <v>0</v>
      </c>
      <c r="Z20" s="42">
        <f>SUM(Z9:Z19)</f>
        <v>0</v>
      </c>
      <c r="AA20" s="42">
        <f>SUM(AA9:AA12)</f>
        <v>0</v>
      </c>
      <c r="AB20" s="44">
        <v>5</v>
      </c>
    </row>
    <row r="21" spans="1:28" ht="19.5" x14ac:dyDescent="0.25">
      <c r="A21" s="71" t="s">
        <v>15</v>
      </c>
      <c r="B21" s="72"/>
      <c r="C21" s="73"/>
      <c r="D21" s="59">
        <v>0.4</v>
      </c>
      <c r="E21" s="60"/>
      <c r="F21" s="60"/>
      <c r="G21" s="60"/>
      <c r="H21" s="59">
        <v>0.3</v>
      </c>
      <c r="I21" s="60"/>
      <c r="J21" s="60"/>
      <c r="K21" s="60"/>
      <c r="L21" s="59">
        <v>0.2</v>
      </c>
      <c r="M21" s="60"/>
      <c r="N21" s="60"/>
      <c r="O21" s="60"/>
      <c r="P21" s="59">
        <v>0.1</v>
      </c>
      <c r="Q21" s="60"/>
      <c r="R21" s="60"/>
      <c r="S21" s="60"/>
      <c r="T21" s="10"/>
      <c r="U21" s="10"/>
      <c r="V21" s="10"/>
      <c r="W21" s="14">
        <f>SUM(D21:S21)</f>
        <v>0.99999999999999989</v>
      </c>
      <c r="X21" s="14"/>
      <c r="Y21" s="10"/>
      <c r="Z21" s="10"/>
      <c r="AA21" s="10"/>
      <c r="AB21" s="10"/>
    </row>
    <row r="22" spans="1:28" ht="19.5" x14ac:dyDescent="0.25">
      <c r="A22" s="55" t="s">
        <v>17</v>
      </c>
      <c r="B22" s="56"/>
      <c r="C22" s="57"/>
      <c r="D22" s="54">
        <v>4</v>
      </c>
      <c r="E22" s="54"/>
      <c r="F22" s="54"/>
      <c r="G22" s="54"/>
      <c r="H22" s="54">
        <v>3</v>
      </c>
      <c r="I22" s="54"/>
      <c r="J22" s="54"/>
      <c r="K22" s="54"/>
      <c r="L22" s="54">
        <v>2</v>
      </c>
      <c r="M22" s="54"/>
      <c r="N22" s="54"/>
      <c r="O22" s="54"/>
      <c r="P22" s="54">
        <v>1</v>
      </c>
      <c r="Q22" s="54"/>
      <c r="R22" s="54"/>
      <c r="S22" s="54"/>
      <c r="T22" s="10"/>
      <c r="U22" s="10"/>
      <c r="V22" s="10"/>
      <c r="W22" s="25">
        <f>SUM(D22:S22)</f>
        <v>10</v>
      </c>
      <c r="X22" s="10"/>
      <c r="Y22" s="10"/>
      <c r="Z22" s="10"/>
      <c r="AA22" s="10"/>
      <c r="AB22" s="10"/>
    </row>
    <row r="27" spans="1:28" x14ac:dyDescent="0.25">
      <c r="V27" s="46"/>
      <c r="W27" s="47"/>
    </row>
    <row r="28" spans="1:28" x14ac:dyDescent="0.25">
      <c r="V28" s="46"/>
      <c r="W28" s="47"/>
    </row>
    <row r="29" spans="1:28" x14ac:dyDescent="0.25">
      <c r="V29" s="48"/>
      <c r="W29" s="47"/>
    </row>
    <row r="30" spans="1:28" ht="18.75" x14ac:dyDescent="0.25">
      <c r="V30" s="49"/>
      <c r="W30" s="47"/>
    </row>
    <row r="31" spans="1:28" ht="18.75" x14ac:dyDescent="0.25">
      <c r="V31" s="49"/>
      <c r="W31" s="47"/>
    </row>
    <row r="32" spans="1:28" ht="18.75" x14ac:dyDescent="0.25">
      <c r="V32" s="49"/>
      <c r="W32" s="47"/>
    </row>
    <row r="33" spans="22:23" ht="18.75" x14ac:dyDescent="0.25">
      <c r="V33" s="49"/>
      <c r="W33" s="47"/>
    </row>
    <row r="34" spans="22:23" ht="18.75" x14ac:dyDescent="0.3">
      <c r="V34" s="50"/>
      <c r="W34" s="47"/>
    </row>
    <row r="35" spans="22:23" ht="18.75" x14ac:dyDescent="0.3">
      <c r="V35" s="50"/>
      <c r="W35" s="47"/>
    </row>
    <row r="36" spans="22:23" ht="18.75" x14ac:dyDescent="0.3">
      <c r="V36" s="50"/>
      <c r="W36" s="47"/>
    </row>
    <row r="37" spans="22:23" ht="18.75" x14ac:dyDescent="0.3">
      <c r="V37" s="50"/>
      <c r="W37" s="47"/>
    </row>
    <row r="38" spans="22:23" x14ac:dyDescent="0.25">
      <c r="V38" s="47"/>
      <c r="W38" s="47"/>
    </row>
  </sheetData>
  <mergeCells count="47">
    <mergeCell ref="A20:C20"/>
    <mergeCell ref="A21:C21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B9:B11"/>
    <mergeCell ref="B12:B13"/>
    <mergeCell ref="B14:B15"/>
    <mergeCell ref="B16:B17"/>
    <mergeCell ref="B18:B19"/>
    <mergeCell ref="L7:O7"/>
    <mergeCell ref="P7:S7"/>
    <mergeCell ref="P21:S21"/>
    <mergeCell ref="D21:G21"/>
    <mergeCell ref="H21:K21"/>
    <mergeCell ref="L21:O21"/>
    <mergeCell ref="D7:G7"/>
    <mergeCell ref="H7:K7"/>
    <mergeCell ref="F9:F19"/>
    <mergeCell ref="G9:G19"/>
    <mergeCell ref="J12:J17"/>
    <mergeCell ref="K12:K17"/>
    <mergeCell ref="N12:N17"/>
    <mergeCell ref="O12:O17"/>
    <mergeCell ref="R16:R17"/>
    <mergeCell ref="S16:S17"/>
    <mergeCell ref="D22:G22"/>
    <mergeCell ref="H22:K22"/>
    <mergeCell ref="L22:O22"/>
    <mergeCell ref="P22:S22"/>
    <mergeCell ref="A22:C22"/>
    <mergeCell ref="X9:X11"/>
    <mergeCell ref="X12:X13"/>
    <mergeCell ref="X14:X15"/>
    <mergeCell ref="X16:X17"/>
    <mergeCell ref="X18:X19"/>
  </mergeCells>
  <pageMargins left="0.7" right="0.7" top="0.75" bottom="0.75" header="0.3" footer="0.3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2468-2A80-41D7-B08B-57B95844C38F}">
  <sheetPr>
    <pageSetUpPr fitToPage="1"/>
  </sheetPr>
  <dimension ref="A2:AB16"/>
  <sheetViews>
    <sheetView topLeftCell="A4" zoomScale="70" zoomScaleNormal="70" workbookViewId="0">
      <selection activeCell="A2" sqref="A2:AB2"/>
    </sheetView>
  </sheetViews>
  <sheetFormatPr defaultColWidth="10.75" defaultRowHeight="15.75" x14ac:dyDescent="0.25"/>
  <cols>
    <col min="1" max="1" width="6.75" style="2" customWidth="1"/>
    <col min="2" max="2" width="15.875" style="2" customWidth="1"/>
    <col min="3" max="3" width="43.625" style="2" customWidth="1"/>
    <col min="4" max="4" width="5.75" style="2" customWidth="1"/>
    <col min="5" max="5" width="8.375" style="2" customWidth="1"/>
    <col min="6" max="6" width="5.75" style="2" customWidth="1"/>
    <col min="7" max="7" width="6.75" style="2" customWidth="1"/>
    <col min="8" max="10" width="5.75" style="2" customWidth="1"/>
    <col min="11" max="11" width="9.375" style="2" customWidth="1"/>
    <col min="12" max="19" width="5.75" style="2" customWidth="1"/>
    <col min="20" max="20" width="8.875" style="2" customWidth="1"/>
    <col min="21" max="21" width="7" style="2" customWidth="1"/>
    <col min="22" max="22" width="9.75" style="2" customWidth="1"/>
    <col min="23" max="23" width="10.5" style="2" customWidth="1"/>
    <col min="24" max="24" width="10.75" style="2"/>
    <col min="25" max="28" width="9.875" style="2" customWidth="1"/>
    <col min="29" max="16384" width="10.75" style="2"/>
  </cols>
  <sheetData>
    <row r="2" spans="1:28" ht="30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33" customHeight="1" x14ac:dyDescent="0.25">
      <c r="A3" s="74" t="s">
        <v>34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ht="28.15" customHeight="1" x14ac:dyDescent="0.25">
      <c r="B4" s="3" t="s">
        <v>18</v>
      </c>
      <c r="C4" s="3"/>
      <c r="D4" s="15"/>
      <c r="E4" s="15">
        <v>0.75</v>
      </c>
      <c r="F4" s="15"/>
      <c r="G4" s="15">
        <v>3.5</v>
      </c>
      <c r="H4" s="15"/>
      <c r="I4" s="15">
        <v>1</v>
      </c>
      <c r="J4" s="15"/>
      <c r="K4" s="15">
        <v>4</v>
      </c>
      <c r="L4" s="15"/>
      <c r="M4" s="15">
        <v>1.5</v>
      </c>
      <c r="N4" s="15"/>
      <c r="O4" s="15">
        <v>4.5</v>
      </c>
      <c r="P4" s="15"/>
      <c r="Q4" s="15">
        <v>2.5</v>
      </c>
      <c r="R4" s="15"/>
      <c r="S4" s="15">
        <v>5</v>
      </c>
      <c r="T4" s="15"/>
    </row>
    <row r="5" spans="1:28" ht="25.15" customHeight="1" x14ac:dyDescent="0.25"/>
    <row r="6" spans="1:28" ht="42" customHeight="1" x14ac:dyDescent="0.25">
      <c r="A6" s="58" t="s">
        <v>0</v>
      </c>
      <c r="B6" s="58" t="s">
        <v>2</v>
      </c>
      <c r="C6" s="75" t="s">
        <v>22</v>
      </c>
      <c r="D6" s="78" t="s">
        <v>3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58" t="s">
        <v>16</v>
      </c>
      <c r="U6" s="58"/>
      <c r="V6" s="58" t="s">
        <v>12</v>
      </c>
      <c r="W6" s="58" t="s">
        <v>13</v>
      </c>
      <c r="X6" s="58" t="s">
        <v>21</v>
      </c>
      <c r="Y6" s="58" t="s">
        <v>19</v>
      </c>
      <c r="Z6" s="58" t="s">
        <v>20</v>
      </c>
      <c r="AA6" s="58" t="s">
        <v>26</v>
      </c>
      <c r="AB6" s="58" t="s">
        <v>27</v>
      </c>
    </row>
    <row r="7" spans="1:28" ht="28.15" customHeight="1" x14ac:dyDescent="0.25">
      <c r="A7" s="58"/>
      <c r="B7" s="58"/>
      <c r="C7" s="76"/>
      <c r="D7" s="58" t="s">
        <v>4</v>
      </c>
      <c r="E7" s="58"/>
      <c r="F7" s="58"/>
      <c r="G7" s="58"/>
      <c r="H7" s="58" t="s">
        <v>5</v>
      </c>
      <c r="I7" s="58"/>
      <c r="J7" s="58"/>
      <c r="K7" s="58"/>
      <c r="L7" s="58" t="s">
        <v>6</v>
      </c>
      <c r="M7" s="58"/>
      <c r="N7" s="58"/>
      <c r="O7" s="58"/>
      <c r="P7" s="58" t="s">
        <v>7</v>
      </c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8" ht="31.5" x14ac:dyDescent="0.25">
      <c r="A8" s="58"/>
      <c r="B8" s="58"/>
      <c r="C8" s="77"/>
      <c r="D8" s="1" t="s">
        <v>8</v>
      </c>
      <c r="E8" s="1" t="s">
        <v>9</v>
      </c>
      <c r="F8" s="1" t="s">
        <v>10</v>
      </c>
      <c r="G8" s="1" t="s">
        <v>9</v>
      </c>
      <c r="H8" s="1" t="s">
        <v>8</v>
      </c>
      <c r="I8" s="1" t="s">
        <v>9</v>
      </c>
      <c r="J8" s="1" t="s">
        <v>10</v>
      </c>
      <c r="K8" s="1" t="s">
        <v>9</v>
      </c>
      <c r="L8" s="1" t="s">
        <v>8</v>
      </c>
      <c r="M8" s="1" t="s">
        <v>9</v>
      </c>
      <c r="N8" s="1" t="s">
        <v>10</v>
      </c>
      <c r="O8" s="1" t="s">
        <v>9</v>
      </c>
      <c r="P8" s="1" t="s">
        <v>8</v>
      </c>
      <c r="Q8" s="1" t="s">
        <v>9</v>
      </c>
      <c r="R8" s="1" t="s">
        <v>10</v>
      </c>
      <c r="S8" s="1" t="s">
        <v>9</v>
      </c>
      <c r="T8" s="1" t="s">
        <v>8</v>
      </c>
      <c r="U8" s="1" t="s">
        <v>11</v>
      </c>
      <c r="V8" s="58"/>
      <c r="W8" s="58"/>
      <c r="X8" s="58"/>
      <c r="Y8" s="58"/>
      <c r="Z8" s="58"/>
      <c r="AA8" s="58"/>
      <c r="AB8" s="58"/>
    </row>
    <row r="9" spans="1:28" s="4" customFormat="1" ht="34.15" customHeight="1" x14ac:dyDescent="0.25">
      <c r="A9" s="29">
        <v>1</v>
      </c>
      <c r="B9" s="61"/>
      <c r="C9" s="31" t="s">
        <v>29</v>
      </c>
      <c r="D9" s="6"/>
      <c r="E9" s="23">
        <f>D9*E$4</f>
        <v>0</v>
      </c>
      <c r="F9" s="6">
        <v>0.5</v>
      </c>
      <c r="G9" s="16">
        <v>5</v>
      </c>
      <c r="H9" s="6"/>
      <c r="I9" s="7">
        <f>H9*I$4</f>
        <v>0</v>
      </c>
      <c r="J9" s="6"/>
      <c r="K9" s="7">
        <f>J9*K$4</f>
        <v>0</v>
      </c>
      <c r="L9" s="6"/>
      <c r="M9" s="7">
        <f>L9*M$4</f>
        <v>0</v>
      </c>
      <c r="N9" s="6"/>
      <c r="O9" s="7">
        <f>N9*O$4</f>
        <v>0</v>
      </c>
      <c r="P9" s="6"/>
      <c r="Q9" s="7">
        <f>P9*Q$4</f>
        <v>0</v>
      </c>
      <c r="R9" s="6">
        <v>0.5</v>
      </c>
      <c r="S9" s="7">
        <v>9</v>
      </c>
      <c r="T9" s="6">
        <f>D9+H9+L9+P9</f>
        <v>0</v>
      </c>
      <c r="U9" s="6">
        <f>F9+J9+N9+R9</f>
        <v>1</v>
      </c>
      <c r="V9" s="24">
        <f t="shared" ref="V9:V13" si="0">E9+G9+I9+K9+M9+O9+Q9+S9</f>
        <v>14</v>
      </c>
      <c r="W9" s="82"/>
      <c r="X9" s="51" t="s">
        <v>33</v>
      </c>
      <c r="Y9" s="79"/>
      <c r="Z9" s="79"/>
      <c r="AA9" s="79"/>
      <c r="AB9" s="79">
        <v>2</v>
      </c>
    </row>
    <row r="10" spans="1:28" s="4" customFormat="1" ht="34.15" customHeight="1" x14ac:dyDescent="0.25">
      <c r="A10" s="37">
        <v>2</v>
      </c>
      <c r="B10" s="62"/>
      <c r="C10" s="32" t="s">
        <v>28</v>
      </c>
      <c r="D10" s="33"/>
      <c r="E10" s="38">
        <f t="shared" ref="E10:E13" si="1">D10*E$4</f>
        <v>0</v>
      </c>
      <c r="F10" s="33"/>
      <c r="G10" s="35"/>
      <c r="H10" s="33"/>
      <c r="I10" s="34"/>
      <c r="J10" s="33"/>
      <c r="K10" s="35">
        <f t="shared" ref="K10" si="2">J10*K$4</f>
        <v>0</v>
      </c>
      <c r="L10" s="33"/>
      <c r="M10" s="34">
        <f t="shared" ref="M10:M13" si="3">L10*M$4</f>
        <v>0</v>
      </c>
      <c r="N10" s="33"/>
      <c r="O10" s="34">
        <f t="shared" ref="O10" si="4">N10*O$4</f>
        <v>0</v>
      </c>
      <c r="P10" s="33"/>
      <c r="Q10" s="34">
        <f t="shared" ref="Q10:Q13" si="5">P10*Q$4</f>
        <v>0</v>
      </c>
      <c r="R10" s="33"/>
      <c r="S10" s="34">
        <f t="shared" ref="S10:S13" si="6">R10*S$4</f>
        <v>0</v>
      </c>
      <c r="T10" s="33">
        <f t="shared" ref="T10:T13" si="7">D10+H10+L10+P10</f>
        <v>0</v>
      </c>
      <c r="U10" s="33">
        <f t="shared" ref="U10:U13" si="8">F10+J10+N10+R10</f>
        <v>0</v>
      </c>
      <c r="V10" s="36">
        <f t="shared" si="0"/>
        <v>0</v>
      </c>
      <c r="W10" s="83"/>
      <c r="X10" s="52"/>
      <c r="Y10" s="80"/>
      <c r="Z10" s="80"/>
      <c r="AA10" s="80"/>
      <c r="AB10" s="80"/>
    </row>
    <row r="11" spans="1:28" s="39" customFormat="1" ht="34.15" customHeight="1" x14ac:dyDescent="0.25">
      <c r="A11" s="29">
        <v>3</v>
      </c>
      <c r="B11" s="62"/>
      <c r="C11" s="32" t="s">
        <v>30</v>
      </c>
      <c r="D11" s="6"/>
      <c r="E11" s="23">
        <f t="shared" si="1"/>
        <v>0</v>
      </c>
      <c r="F11" s="6">
        <v>1</v>
      </c>
      <c r="G11" s="16">
        <v>9</v>
      </c>
      <c r="H11" s="6"/>
      <c r="I11" s="7"/>
      <c r="J11" s="6"/>
      <c r="K11" s="7"/>
      <c r="L11" s="6"/>
      <c r="M11" s="7">
        <f t="shared" si="3"/>
        <v>0</v>
      </c>
      <c r="N11" s="6"/>
      <c r="O11" s="7"/>
      <c r="P11" s="6"/>
      <c r="Q11" s="7">
        <f t="shared" si="5"/>
        <v>0</v>
      </c>
      <c r="R11" s="6"/>
      <c r="S11" s="7">
        <f t="shared" si="6"/>
        <v>0</v>
      </c>
      <c r="T11" s="6">
        <f t="shared" si="7"/>
        <v>0</v>
      </c>
      <c r="U11" s="6">
        <f t="shared" si="8"/>
        <v>1</v>
      </c>
      <c r="V11" s="24">
        <f t="shared" si="0"/>
        <v>9</v>
      </c>
      <c r="W11" s="84"/>
      <c r="X11" s="53"/>
      <c r="Y11" s="81"/>
      <c r="Z11" s="81"/>
      <c r="AA11" s="81"/>
      <c r="AB11" s="81"/>
    </row>
    <row r="12" spans="1:28" s="4" customFormat="1" ht="34.15" customHeight="1" x14ac:dyDescent="0.25">
      <c r="A12" s="29">
        <v>4</v>
      </c>
      <c r="B12" s="62"/>
      <c r="C12" s="9" t="s">
        <v>31</v>
      </c>
      <c r="D12" s="6"/>
      <c r="E12" s="23">
        <f t="shared" si="1"/>
        <v>0</v>
      </c>
      <c r="F12" s="6"/>
      <c r="G12" s="16">
        <f t="shared" ref="G12:G13" si="9">F12*G$4</f>
        <v>0</v>
      </c>
      <c r="H12" s="6"/>
      <c r="I12" s="7">
        <f>H12*I$4</f>
        <v>0</v>
      </c>
      <c r="J12" s="6">
        <v>0.5</v>
      </c>
      <c r="K12" s="7">
        <v>6</v>
      </c>
      <c r="L12" s="6"/>
      <c r="M12" s="7"/>
      <c r="N12" s="6">
        <v>0.5</v>
      </c>
      <c r="O12" s="7">
        <v>5</v>
      </c>
      <c r="P12" s="6"/>
      <c r="Q12" s="7">
        <f t="shared" si="5"/>
        <v>0</v>
      </c>
      <c r="R12" s="6"/>
      <c r="S12" s="7">
        <f t="shared" si="6"/>
        <v>0</v>
      </c>
      <c r="T12" s="6">
        <f t="shared" si="7"/>
        <v>0</v>
      </c>
      <c r="U12" s="6">
        <f t="shared" si="8"/>
        <v>1</v>
      </c>
      <c r="V12" s="24">
        <f t="shared" si="0"/>
        <v>11</v>
      </c>
      <c r="W12" s="21"/>
      <c r="X12" s="8" t="s">
        <v>25</v>
      </c>
      <c r="Y12" s="22"/>
      <c r="Z12" s="18"/>
      <c r="AA12" s="18"/>
      <c r="AB12" s="79">
        <v>1</v>
      </c>
    </row>
    <row r="13" spans="1:28" s="4" customFormat="1" ht="34.15" customHeight="1" x14ac:dyDescent="0.25">
      <c r="A13" s="29">
        <v>5</v>
      </c>
      <c r="B13" s="62"/>
      <c r="C13" s="9" t="s">
        <v>32</v>
      </c>
      <c r="D13" s="6"/>
      <c r="E13" s="23">
        <f t="shared" si="1"/>
        <v>0</v>
      </c>
      <c r="F13" s="6"/>
      <c r="G13" s="16">
        <f t="shared" si="9"/>
        <v>0</v>
      </c>
      <c r="H13" s="6"/>
      <c r="I13" s="7">
        <f t="shared" ref="I13" si="10">H13*I$4</f>
        <v>0</v>
      </c>
      <c r="J13" s="6">
        <v>0.5</v>
      </c>
      <c r="K13" s="16">
        <v>6</v>
      </c>
      <c r="L13" s="6"/>
      <c r="M13" s="7">
        <f t="shared" si="3"/>
        <v>0</v>
      </c>
      <c r="N13" s="6">
        <v>0.5</v>
      </c>
      <c r="O13" s="7">
        <v>5</v>
      </c>
      <c r="P13" s="6"/>
      <c r="Q13" s="7">
        <f t="shared" si="5"/>
        <v>0</v>
      </c>
      <c r="R13" s="6"/>
      <c r="S13" s="7">
        <f t="shared" si="6"/>
        <v>0</v>
      </c>
      <c r="T13" s="6">
        <f t="shared" si="7"/>
        <v>0</v>
      </c>
      <c r="U13" s="6">
        <f t="shared" si="8"/>
        <v>1</v>
      </c>
      <c r="V13" s="24">
        <f t="shared" si="0"/>
        <v>11</v>
      </c>
      <c r="W13" s="21"/>
      <c r="X13" s="8" t="s">
        <v>24</v>
      </c>
      <c r="Y13" s="22"/>
      <c r="Z13" s="18"/>
      <c r="AA13" s="18"/>
      <c r="AB13" s="81"/>
    </row>
    <row r="14" spans="1:28" s="5" customFormat="1" ht="34.15" customHeight="1" x14ac:dyDescent="0.25">
      <c r="A14" s="54" t="s">
        <v>14</v>
      </c>
      <c r="B14" s="54"/>
      <c r="C14" s="30"/>
      <c r="D14" s="11">
        <f t="shared" ref="D14:V14" si="11">SUM(D9:D13)</f>
        <v>0</v>
      </c>
      <c r="E14" s="11">
        <f t="shared" si="11"/>
        <v>0</v>
      </c>
      <c r="F14" s="11">
        <f t="shared" si="11"/>
        <v>1.5</v>
      </c>
      <c r="G14" s="11">
        <f t="shared" si="11"/>
        <v>14</v>
      </c>
      <c r="H14" s="11">
        <f t="shared" si="11"/>
        <v>0</v>
      </c>
      <c r="I14" s="11">
        <f t="shared" si="11"/>
        <v>0</v>
      </c>
      <c r="J14" s="11">
        <f t="shared" si="11"/>
        <v>1</v>
      </c>
      <c r="K14" s="11">
        <f t="shared" si="11"/>
        <v>12</v>
      </c>
      <c r="L14" s="11">
        <f t="shared" si="11"/>
        <v>0</v>
      </c>
      <c r="M14" s="11">
        <f t="shared" si="11"/>
        <v>0</v>
      </c>
      <c r="N14" s="11">
        <f t="shared" si="11"/>
        <v>1</v>
      </c>
      <c r="O14" s="11">
        <f t="shared" si="11"/>
        <v>10</v>
      </c>
      <c r="P14" s="11">
        <f t="shared" si="11"/>
        <v>0</v>
      </c>
      <c r="Q14" s="11">
        <f t="shared" si="11"/>
        <v>0</v>
      </c>
      <c r="R14" s="11">
        <f t="shared" si="11"/>
        <v>0.5</v>
      </c>
      <c r="S14" s="11">
        <f t="shared" si="11"/>
        <v>9</v>
      </c>
      <c r="T14" s="11">
        <f t="shared" si="11"/>
        <v>0</v>
      </c>
      <c r="U14" s="11">
        <f t="shared" si="11"/>
        <v>4</v>
      </c>
      <c r="V14" s="12">
        <f t="shared" si="11"/>
        <v>45</v>
      </c>
      <c r="W14" s="13"/>
      <c r="X14" s="8"/>
      <c r="Y14" s="19"/>
      <c r="Z14" s="19"/>
      <c r="AA14" s="19">
        <f>SUM(AA9:AA13)</f>
        <v>0</v>
      </c>
      <c r="AB14" s="26">
        <f xml:space="preserve"> SUM(AB9:AB13)</f>
        <v>3</v>
      </c>
    </row>
    <row r="15" spans="1:28" s="4" customFormat="1" ht="34.15" customHeight="1" x14ac:dyDescent="0.25">
      <c r="A15" s="54" t="s">
        <v>15</v>
      </c>
      <c r="B15" s="54"/>
      <c r="C15" s="30"/>
      <c r="D15" s="59">
        <v>0.4</v>
      </c>
      <c r="E15" s="60"/>
      <c r="F15" s="60"/>
      <c r="G15" s="60"/>
      <c r="H15" s="59">
        <v>0.3</v>
      </c>
      <c r="I15" s="60"/>
      <c r="J15" s="60"/>
      <c r="K15" s="60"/>
      <c r="L15" s="59">
        <v>0.2</v>
      </c>
      <c r="M15" s="60"/>
      <c r="N15" s="60"/>
      <c r="O15" s="60"/>
      <c r="P15" s="59">
        <v>0.1</v>
      </c>
      <c r="Q15" s="60"/>
      <c r="R15" s="60"/>
      <c r="S15" s="60"/>
      <c r="T15" s="10"/>
      <c r="U15" s="10"/>
      <c r="V15" s="10"/>
      <c r="W15" s="14">
        <f>SUM(D15:S15)</f>
        <v>0.99999999999999989</v>
      </c>
      <c r="X15" s="14"/>
      <c r="Y15" s="18"/>
      <c r="Z15" s="18"/>
      <c r="AA15" s="18"/>
      <c r="AB15" s="18"/>
    </row>
    <row r="16" spans="1:28" s="4" customFormat="1" ht="34.15" customHeight="1" x14ac:dyDescent="0.25">
      <c r="A16" s="60" t="s">
        <v>17</v>
      </c>
      <c r="B16" s="60"/>
      <c r="C16" s="20"/>
      <c r="D16" s="71">
        <v>4</v>
      </c>
      <c r="E16" s="72"/>
      <c r="F16" s="72"/>
      <c r="G16" s="73"/>
      <c r="H16" s="71">
        <v>3</v>
      </c>
      <c r="I16" s="72"/>
      <c r="J16" s="72"/>
      <c r="K16" s="73"/>
      <c r="L16" s="71">
        <v>2</v>
      </c>
      <c r="M16" s="72"/>
      <c r="N16" s="72"/>
      <c r="O16" s="73"/>
      <c r="P16" s="71">
        <v>1</v>
      </c>
      <c r="Q16" s="72"/>
      <c r="R16" s="72"/>
      <c r="S16" s="73"/>
      <c r="T16" s="10"/>
      <c r="U16" s="10"/>
      <c r="V16" s="10"/>
      <c r="W16" s="25">
        <f>SUM(D16:S16)</f>
        <v>10</v>
      </c>
      <c r="X16" s="10"/>
      <c r="Y16" s="18"/>
      <c r="Z16" s="18"/>
      <c r="AA16" s="18"/>
      <c r="AB16" s="18"/>
    </row>
  </sheetData>
  <mergeCells count="37"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D7:G7"/>
    <mergeCell ref="H7:K7"/>
    <mergeCell ref="L7:O7"/>
    <mergeCell ref="P7:S7"/>
    <mergeCell ref="AB9:AB11"/>
    <mergeCell ref="AB12:AB13"/>
    <mergeCell ref="A14:B14"/>
    <mergeCell ref="B9:B13"/>
    <mergeCell ref="W9:W11"/>
    <mergeCell ref="X9:X11"/>
    <mergeCell ref="Y9:Y11"/>
    <mergeCell ref="Z9:Z11"/>
    <mergeCell ref="AA9:AA11"/>
    <mergeCell ref="A15:B15"/>
    <mergeCell ref="D15:G15"/>
    <mergeCell ref="H15:K15"/>
    <mergeCell ref="L15:O15"/>
    <mergeCell ref="P15:S15"/>
    <mergeCell ref="A16:B16"/>
    <mergeCell ref="D16:G16"/>
    <mergeCell ref="H16:K16"/>
    <mergeCell ref="L16:O16"/>
    <mergeCell ref="P16:S16"/>
  </mergeCells>
  <pageMargins left="0.7" right="0.7" top="0.75" bottom="0.75" header="0.3" footer="0.3"/>
  <pageSetup paperSize="9" scale="64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120FF-7DFA-451D-85D8-59FE71ED9A37}">
  <ds:schemaRefs>
    <ds:schemaRef ds:uri="http://purl.org/dc/elements/1.1/"/>
    <ds:schemaRef ds:uri="http://www.w3.org/XML/1998/namespace"/>
    <ds:schemaRef ds:uri="http://schemas.microsoft.com/office/2006/documentManagement/types"/>
    <ds:schemaRef ds:uri="aa52b841-768d-48f4-81fb-a5854feadef9"/>
    <ds:schemaRef ds:uri="http://purl.org/dc/dcmitype/"/>
    <ds:schemaRef ds:uri="e3efed53-b9cf-4816-a53e-9161a5d93bc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tự luận 11 </vt:lpstr>
      <vt:lpstr>tự luận 10 </vt:lpstr>
      <vt:lpstr>'tự luận 10 '!Print_Area</vt:lpstr>
      <vt:lpstr>'tự luận 11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coHang</cp:lastModifiedBy>
  <dcterms:created xsi:type="dcterms:W3CDTF">2020-10-09T15:09:03Z</dcterms:created>
  <dcterms:modified xsi:type="dcterms:W3CDTF">2020-12-21T13:16:24Z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